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aw" sheetId="2" state="visible" r:id="rId2"/>
    <sheet xmlns:r="http://schemas.openxmlformats.org/officeDocument/2006/relationships" name="Roles" sheetId="3" state="visible" r:id="rId3"/>
    <sheet xmlns:r="http://schemas.openxmlformats.org/officeDocument/2006/relationships" name="Cal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2F4858"/>
      <sz val="10"/>
    </font>
    <font>
      <name val="Arial"/>
      <i val="1"/>
      <color rgb="005B636B"/>
      <sz val="9"/>
    </font>
    <font>
      <name val="Arial"/>
      <b val="1"/>
      <color rgb="00FFFFFF"/>
      <sz val="11"/>
    </font>
    <font>
      <name val="Arial"/>
      <color rgb="000000FF"/>
      <sz val="10"/>
    </font>
    <font>
      <name val="Arial"/>
      <color rgb="00000000"/>
      <sz val="10"/>
    </font>
    <font>
      <name val="Arial"/>
      <sz val="10"/>
    </font>
    <font>
      <name val="Arial"/>
      <b val="1"/>
      <color rgb="002F4858"/>
      <sz val="16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2F4858"/>
      </patternFill>
    </fill>
    <fill>
      <patternFill patternType="solid">
        <fgColor rgb="00FFFF99"/>
      </patternFill>
    </fill>
  </fills>
  <borders count="2">
    <border>
      <left/>
      <right/>
      <top/>
      <bottom/>
      <diagonal/>
    </border>
    <border>
      <bottom style="thin">
        <color rgb="00DDE1E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6" fillId="0" borderId="1" pivotButton="0" quotePrefix="0" xfId="0"/>
    <xf numFmtId="0" fontId="8" fillId="0" borderId="1" pivotButton="0" quotePrefix="0" xfId="0"/>
    <xf numFmtId="0" fontId="2" fillId="0" borderId="1" pivotButton="0" quotePrefix="0" xfId="0"/>
    <xf numFmtId="0" fontId="0" fillId="0" borderId="1" pivotButton="0" quotePrefix="0" xfId="0"/>
    <xf numFmtId="0" fontId="1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164" fontId="5" fillId="0" borderId="0" pivotButton="0" quotePrefix="0" xfId="0"/>
    <xf numFmtId="0" fontId="6" fillId="0" borderId="0" pivotButton="0" quotePrefix="0" xfId="0"/>
    <xf numFmtId="0" fontId="4" fillId="3" borderId="0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10" customWidth="1" min="3" max="3"/>
    <col width="52" customWidth="1" min="4" max="4"/>
  </cols>
  <sheetData>
    <row r="1">
      <c r="A1" s="1" t="inlineStr">
        <is>
          <t>Weekly hiring dashboard</t>
        </is>
      </c>
    </row>
    <row r="2">
      <c r="A2" s="2">
        <f>"Refreshed: "&amp;TEXT(Calc!B3,"d mmm yyyy")</f>
        <v/>
      </c>
    </row>
    <row r="3">
      <c r="A3" s="2" t="inlineStr">
        <is>
          <t>Five numbers. If a number would not change what you do on Monday, it belongs in the monthly report.</t>
        </is>
      </c>
    </row>
    <row r="5" ht="28" customHeight="1">
      <c r="A5" s="3" t="inlineStr">
        <is>
          <t>Number</t>
        </is>
      </c>
      <c r="B5" s="3" t="inlineStr">
        <is>
          <t>This week</t>
        </is>
      </c>
      <c r="C5" s="3" t="inlineStr">
        <is>
          <t>Of</t>
        </is>
      </c>
      <c r="D5" s="3" t="inlineStr">
        <is>
          <t>What it should trigger</t>
        </is>
      </c>
    </row>
    <row r="6">
      <c r="A6" s="4" t="inlineStr">
        <is>
          <t>Open roles with nobody in process</t>
        </is>
      </c>
      <c r="B6" s="5">
        <f>Calc!B12</f>
        <v/>
      </c>
      <c r="C6" s="6">
        <f>Calc!C12</f>
        <v/>
      </c>
      <c r="D6" s="4" t="inlineStr">
        <is>
          <t>Source, or reset expectations with the manager</t>
        </is>
      </c>
    </row>
    <row r="7">
      <c r="A7" s="4" t="inlineStr">
        <is>
          <t>Candidates awaiting action</t>
        </is>
      </c>
      <c r="B7" s="5">
        <f>Calc!B8</f>
        <v/>
      </c>
      <c r="C7" s="6">
        <f>Calc!C8</f>
        <v/>
      </c>
      <c r="D7" s="4" t="inlineStr">
        <is>
          <t>A specific nudge to a specific person</t>
        </is>
      </c>
    </row>
    <row r="8">
      <c r="A8" s="4" t="inlineStr">
        <is>
          <t>Aging — going cold</t>
        </is>
      </c>
      <c r="B8" s="5">
        <f>Calc!B9</f>
        <v/>
      </c>
      <c r="C8" s="6">
        <f>Calc!C9</f>
        <v/>
      </c>
      <c r="D8" s="4" t="inlineStr">
        <is>
          <t>Contact them today</t>
        </is>
      </c>
    </row>
    <row r="9">
      <c r="A9" s="4" t="inlineStr">
        <is>
          <t>Offers out</t>
        </is>
      </c>
      <c r="B9" s="5">
        <f>Calc!B10</f>
        <v/>
      </c>
      <c r="C9" s="6">
        <f>Calc!C10</f>
        <v/>
      </c>
      <c r="D9" s="4" t="inlineStr">
        <is>
          <t>Intervene before a decline</t>
        </is>
      </c>
    </row>
    <row r="10">
      <c r="A10" s="4" t="inlineStr">
        <is>
          <t>Hires planned this period</t>
        </is>
      </c>
      <c r="B10" s="5">
        <f>Calc!B13</f>
        <v/>
      </c>
      <c r="C10" s="7" t="n"/>
      <c r="D10" s="4" t="inlineStr">
        <is>
          <t>The conversation with the business</t>
        </is>
      </c>
    </row>
    <row r="12">
      <c r="A12" s="8" t="inlineStr">
        <is>
          <t>Commentary — what needs attention this week and why</t>
        </is>
      </c>
    </row>
    <row r="13">
      <c r="A13" s="9" t="inlineStr">
        <is>
          <t>[Write one paragraph here. The dashboard reports; this paragraph decides.]</t>
        </is>
      </c>
    </row>
    <row r="15">
      <c r="A15" s="2" t="inlineStr">
        <is>
          <t>Legend: blue = you type here · black = calculated · yellow = assumption to set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17" customWidth="1" min="4" max="4"/>
    <col width="16" customWidth="1" min="5" max="5"/>
    <col width="16" customWidth="1" min="6" max="6"/>
    <col width="14" customWidth="1" min="7" max="7"/>
    <col width="18" customWidth="1" min="8" max="8"/>
  </cols>
  <sheetData>
    <row r="1">
      <c r="A1" s="8" t="inlineStr">
        <is>
          <t>Paste your ATS candidate export here. Do not add formulas on this sheet.</t>
        </is>
      </c>
    </row>
    <row r="2">
      <c r="A2" s="2" t="inlineStr">
        <is>
          <t>Re-exporting overwrites this sheet — that is why the calculations live elsewhere.</t>
        </is>
      </c>
    </row>
    <row r="4" ht="28" customHeight="1">
      <c r="A4" s="3" t="inlineStr">
        <is>
          <t>candidate_id</t>
        </is>
      </c>
      <c r="B4" s="3" t="inlineStr">
        <is>
          <t>role</t>
        </is>
      </c>
      <c r="C4" s="3" t="inlineStr">
        <is>
          <t>stage</t>
        </is>
      </c>
      <c r="D4" s="3" t="inlineStr">
        <is>
          <t>stage_entry_date</t>
        </is>
      </c>
      <c r="E4" s="3" t="inlineStr">
        <is>
          <t>owner</t>
        </is>
      </c>
      <c r="F4" s="3" t="inlineStr">
        <is>
          <t>source</t>
        </is>
      </c>
      <c r="G4" s="3" t="inlineStr">
        <is>
          <t>status</t>
        </is>
      </c>
      <c r="H4" s="3" t="inlineStr">
        <is>
          <t>last_contact_date</t>
        </is>
      </c>
    </row>
    <row r="5">
      <c r="A5" s="9" t="inlineStr">
        <is>
          <t>CAND-001</t>
        </is>
      </c>
      <c r="B5" s="9" t="inlineStr">
        <is>
          <t>Senior Data Engineer</t>
        </is>
      </c>
      <c r="C5" s="9" t="inlineStr">
        <is>
          <t>First interview</t>
        </is>
      </c>
      <c r="D5" s="10" t="n">
        <v>46267</v>
      </c>
      <c r="E5" s="9" t="inlineStr">
        <is>
          <t>R. Mehta</t>
        </is>
      </c>
      <c r="F5" s="9" t="inlineStr">
        <is>
          <t>Career site</t>
        </is>
      </c>
      <c r="G5" s="9" t="inlineStr">
        <is>
          <t>Active</t>
        </is>
      </c>
      <c r="H5" s="10" t="n">
        <v>46270</v>
      </c>
    </row>
    <row r="6">
      <c r="A6" s="2" t="inlineStr">
        <is>
          <t>↑ example row — replace with your export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8" customWidth="1" min="3" max="3"/>
    <col width="14" customWidth="1" min="4" max="4"/>
    <col width="14" customWidth="1" min="5" max="5"/>
  </cols>
  <sheetData>
    <row r="1">
      <c r="A1" s="8" t="inlineStr">
        <is>
          <t>Paste your open roles export here.</t>
        </is>
      </c>
    </row>
    <row r="3" ht="28" customHeight="1">
      <c r="A3" s="3" t="inlineStr">
        <is>
          <t>role</t>
        </is>
      </c>
      <c r="B3" s="3" t="inlineStr">
        <is>
          <t>opened_date</t>
        </is>
      </c>
      <c r="C3" s="3" t="inlineStr">
        <is>
          <t>target_start_date</t>
        </is>
      </c>
      <c r="D3" s="3" t="inlineStr">
        <is>
          <t>status</t>
        </is>
      </c>
      <c r="E3" s="3" t="inlineStr">
        <is>
          <t>hires_planned</t>
        </is>
      </c>
    </row>
    <row r="4">
      <c r="A4" s="9" t="inlineStr">
        <is>
          <t>Senior Data Engineer</t>
        </is>
      </c>
      <c r="B4" s="10" t="n">
        <v>46238</v>
      </c>
      <c r="C4" s="10" t="n">
        <v>46327</v>
      </c>
      <c r="D4" s="9" t="inlineStr">
        <is>
          <t>Open</t>
        </is>
      </c>
      <c r="E4" s="9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46" customWidth="1" min="4" max="4"/>
  </cols>
  <sheetData>
    <row r="1">
      <c r="A1" s="8" t="inlineStr">
        <is>
          <t>Calculations. Formulas read from Raw and Roles — never paste data here.</t>
        </is>
      </c>
    </row>
    <row r="3">
      <c r="A3" s="8" t="inlineStr">
        <is>
          <t>As of date</t>
        </is>
      </c>
      <c r="B3" s="11">
        <f>TODAY()</f>
        <v/>
      </c>
    </row>
    <row r="4">
      <c r="A4" s="12" t="inlineStr">
        <is>
          <t>Aging threshold (days since last contact)</t>
        </is>
      </c>
      <c r="B4" s="13" t="n">
        <v>7</v>
      </c>
    </row>
    <row r="6" ht="28" customHeight="1">
      <c r="A6" s="3" t="inlineStr">
        <is>
          <t>Metric</t>
        </is>
      </c>
      <c r="B6" s="3" t="inlineStr">
        <is>
          <t>Value</t>
        </is>
      </c>
      <c r="C6" s="3" t="inlineStr">
        <is>
          <t>Denominator</t>
        </is>
      </c>
      <c r="D6" s="3" t="inlineStr">
        <is>
          <t>Reads</t>
        </is>
      </c>
    </row>
    <row r="7">
      <c r="A7" s="4" t="inlineStr">
        <is>
          <t>Candidates in process</t>
        </is>
      </c>
      <c r="B7" s="14">
        <f>COUNTIF(Raw!G:G,"Active")</f>
        <v/>
      </c>
      <c r="C7" s="14">
        <f>COUNTA(Raw!A:A)-1</f>
        <v/>
      </c>
      <c r="D7" s="6" t="inlineStr">
        <is>
          <t>Active rows in Raw</t>
        </is>
      </c>
    </row>
    <row r="8">
      <c r="A8" s="4" t="inlineStr">
        <is>
          <t>Awaiting action</t>
        </is>
      </c>
      <c r="B8" s="14">
        <f>COUNTIFS(Raw!G:G,"Active",Raw!C:C,"&lt;&gt;Offer")</f>
        <v/>
      </c>
      <c r="C8" s="14">
        <f>COUNTIF(Raw!G:G,"Active")</f>
        <v/>
      </c>
      <c r="D8" s="6" t="inlineStr">
        <is>
          <t>Active and not yet at offer</t>
        </is>
      </c>
    </row>
    <row r="9">
      <c r="A9" s="4" t="inlineStr">
        <is>
          <t>Aging — no contact in threshold days</t>
        </is>
      </c>
      <c r="B9" s="14">
        <f>COUNTIFS(Raw!$G:$G,"Active",Raw!$H:$H,"&lt;&gt;",Raw!$H:$H,"&lt;="&amp;(TODAY()-$B$4))</f>
        <v/>
      </c>
      <c r="C9" s="14">
        <f>COUNTIF(Raw!G:G,"Active")</f>
        <v/>
      </c>
      <c r="D9" s="6" t="inlineStr">
        <is>
          <t>The number most teams cannot answer</t>
        </is>
      </c>
    </row>
    <row r="10">
      <c r="A10" s="4" t="inlineStr">
        <is>
          <t>Offers out</t>
        </is>
      </c>
      <c r="B10" s="14">
        <f>COUNTIF(Raw!C:C,"Offer")</f>
        <v/>
      </c>
      <c r="C10" s="14">
        <f>COUNTIF(Raw!G:G,"Active")</f>
        <v/>
      </c>
      <c r="D10" s="6" t="inlineStr">
        <is>
          <t>Candidates at offer stage</t>
        </is>
      </c>
    </row>
    <row r="11">
      <c r="A11" s="4" t="inlineStr">
        <is>
          <t>Open roles</t>
        </is>
      </c>
      <c r="B11" s="14">
        <f>COUNTIF(Roles!D:D,"Open")</f>
        <v/>
      </c>
      <c r="C11" s="14">
        <f>COUNTA(Roles!A:A)-1</f>
        <v/>
      </c>
      <c r="D11" s="6" t="inlineStr">
        <is>
          <t>Roles marked Open</t>
        </is>
      </c>
    </row>
    <row r="12">
      <c r="A12" s="4" t="inlineStr">
        <is>
          <t>Roles with nobody in process</t>
        </is>
      </c>
      <c r="B12" s="14">
        <f>SUMPRODUCT((Roles!D2:D200="Open")*(COUNTIF(Raw!B:B,Roles!A2:A200)=0))</f>
        <v/>
      </c>
      <c r="C12" s="14">
        <f>COUNTIF(Roles!D:D,"Open")</f>
        <v/>
      </c>
      <c r="D12" s="6" t="inlineStr">
        <is>
          <t>Searches that have stalled</t>
        </is>
      </c>
    </row>
    <row r="13">
      <c r="A13" s="4" t="inlineStr">
        <is>
          <t>Hires planned</t>
        </is>
      </c>
      <c r="B13" s="14">
        <f>SUM(Roles!E:E)</f>
        <v/>
      </c>
      <c r="C13" s="7" t="n"/>
      <c r="D13" s="6" t="inlineStr">
        <is>
          <t>From the Roles sheet</t>
        </is>
      </c>
    </row>
    <row r="15">
      <c r="A15" s="2" t="inlineStr">
        <is>
          <t>Every rate on the Dashboard shows its count. A percentage without a denominator is not a fact.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2026-09-22T07:28:36Z</dcterms:created>
  <dcterms:modified xmlns:dcterms="http://purl.org/dc/terms/" xmlns:xsi="http://www.w3.org/2001/XMLSchema-instance" xsi:type="dcterms:W3CDTF">2026-09-22T07:28:36Z</dcterms:modified>
</cp:coreProperties>
</file>